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Celkem" sheetId="1" r:id="rId1"/>
    <sheet name="5.1.2018" sheetId="4" r:id="rId2"/>
    <sheet name="12.1.2018" sheetId="5" r:id="rId3"/>
    <sheet name="19.1.2018" sheetId="6" r:id="rId4"/>
    <sheet name="2.2.2018" sheetId="7" r:id="rId5"/>
    <sheet name="9.2.2018" sheetId="8" r:id="rId6"/>
    <sheet name="16.2.2018" sheetId="9" r:id="rId7"/>
    <sheet name="2.3.2018" sheetId="10" r:id="rId8"/>
    <sheet name="16.3.2018" sheetId="11" r:id="rId9"/>
    <sheet name="23.3.2018" sheetId="12" r:id="rId10"/>
    <sheet name="29.3.2018" sheetId="13" r:id="rId11"/>
    <sheet name="6.4.2018" sheetId="14" r:id="rId12"/>
    <sheet name="13.4.2018" sheetId="16" r:id="rId13"/>
    <sheet name="20.4.2018" sheetId="15" r:id="rId14"/>
    <sheet name="27.4.2018" sheetId="17" r:id="rId15"/>
    <sheet name="4.5.2018" sheetId="18" r:id="rId16"/>
    <sheet name="18.5.2018" sheetId="19" r:id="rId17"/>
    <sheet name="1.6.2018" sheetId="20" r:id="rId18"/>
    <sheet name="8.6.2018" sheetId="21" r:id="rId19"/>
    <sheet name="15.6.2018" sheetId="22" r:id="rId20"/>
    <sheet name="22.6.2018" sheetId="23" r:id="rId21"/>
    <sheet name="6.7.2018" sheetId="24" r:id="rId22"/>
    <sheet name="27.7.2018" sheetId="25" r:id="rId23"/>
    <sheet name="3.8.2018" sheetId="26" r:id="rId24"/>
    <sheet name="10.8.2018" sheetId="27" r:id="rId25"/>
    <sheet name="17.8.2018" sheetId="28" r:id="rId26"/>
    <sheet name="24.8.2018" sheetId="29" r:id="rId27"/>
    <sheet name="31.8.2018" sheetId="30" r:id="rId28"/>
    <sheet name="7.9.2018" sheetId="31" r:id="rId29"/>
    <sheet name="14.9.2018" sheetId="32" r:id="rId30"/>
    <sheet name="21.9.2018" sheetId="33" r:id="rId31"/>
    <sheet name="28.9.2018" sheetId="34" r:id="rId32"/>
    <sheet name="26.10.2018" sheetId="35" r:id="rId33"/>
    <sheet name="2.11.2018" sheetId="36" r:id="rId34"/>
    <sheet name="9.11.2018" sheetId="38" r:id="rId35"/>
    <sheet name="16.11.2018" sheetId="37" r:id="rId36"/>
    <sheet name="7.12.2018" sheetId="39" r:id="rId37"/>
    <sheet name="14.12.2018" sheetId="41" r:id="rId38"/>
    <sheet name="21.12.2018" sheetId="42" r:id="rId39"/>
    <sheet name="28.12.2018" sheetId="43" r:id="rId40"/>
    <sheet name="List4" sheetId="2" r:id="rId41"/>
  </sheets>
  <calcPr calcId="145621"/>
</workbook>
</file>

<file path=xl/calcChain.xml><?xml version="1.0" encoding="utf-8"?>
<calcChain xmlns="http://schemas.openxmlformats.org/spreadsheetml/2006/main">
  <c r="A39" i="1" l="1"/>
  <c r="A38" i="1"/>
  <c r="C39" i="1"/>
  <c r="B39" i="1"/>
  <c r="B21" i="2"/>
  <c r="B20" i="2"/>
  <c r="B13" i="2"/>
  <c r="B9" i="2"/>
  <c r="B7" i="2"/>
  <c r="B6" i="2"/>
  <c r="B5" i="2"/>
  <c r="B4" i="2"/>
  <c r="B3" i="2"/>
  <c r="B2" i="2"/>
  <c r="A5" i="43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4" i="43"/>
  <c r="B38" i="2" l="1"/>
  <c r="B29" i="2"/>
  <c r="B22" i="2"/>
  <c r="B10" i="2"/>
  <c r="B11" i="2"/>
  <c r="B8" i="2"/>
  <c r="A4" i="42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4" i="4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5" i="39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4" i="39"/>
  <c r="B38" i="1" l="1"/>
  <c r="B37" i="1"/>
  <c r="B36" i="1"/>
  <c r="B28" i="2"/>
  <c r="B15" i="2"/>
  <c r="B16" i="2"/>
  <c r="A4" i="38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4" i="37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4" i="36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5" i="35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4" i="35"/>
  <c r="A4" i="34" l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B12" i="2" l="1"/>
  <c r="A5" i="33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4" i="33"/>
  <c r="B19" i="2" l="1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B35" i="1" l="1"/>
  <c r="B37" i="2"/>
  <c r="A4" i="3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C38" i="1" l="1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B17" i="2" l="1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4" i="28" l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B34" i="1" l="1"/>
  <c r="B33" i="1"/>
  <c r="B33" i="2"/>
  <c r="B36" i="2"/>
  <c r="C37" i="1" s="1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4" i="26" l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B32" i="1" l="1"/>
  <c r="B35" i="2"/>
  <c r="C36" i="1" s="1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4" i="24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C34" i="1" l="1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B31" i="1" l="1"/>
  <c r="B18" i="2"/>
  <c r="B32" i="2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B30" i="1" l="1"/>
  <c r="B29" i="1"/>
  <c r="B27" i="2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B31" i="2" l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B28" i="1"/>
  <c r="B27" i="1"/>
  <c r="B26" i="1"/>
  <c r="B25" i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B25" i="2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B14" i="2" l="1"/>
  <c r="B24" i="2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4" i="15"/>
  <c r="A4" i="14" l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B24" i="1" l="1"/>
  <c r="B26" i="2"/>
  <c r="B23" i="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B23" i="1" l="1"/>
  <c r="B22" i="1"/>
  <c r="B21" i="1"/>
  <c r="B20" i="1"/>
  <c r="B19" i="1"/>
  <c r="B18" i="1"/>
  <c r="B17" i="1"/>
  <c r="B16" i="1"/>
  <c r="B15" i="1"/>
  <c r="B14" i="1"/>
  <c r="B34" i="2"/>
  <c r="C35" i="1" s="1"/>
  <c r="C5" i="1"/>
  <c r="C3" i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C18" i="1"/>
  <c r="B30" i="2"/>
  <c r="C19" i="1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C23" i="1"/>
  <c r="C11" i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B13" i="1"/>
  <c r="C29" i="1"/>
  <c r="B12" i="1"/>
  <c r="B11" i="1"/>
  <c r="C10" i="1"/>
  <c r="B10" i="1"/>
  <c r="C13" i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B9" i="1"/>
  <c r="B8" i="1"/>
  <c r="B7" i="1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6" i="1"/>
  <c r="B5" i="1"/>
  <c r="B4" i="1"/>
  <c r="B3" i="1"/>
  <c r="C7" i="1"/>
  <c r="C4" i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32" i="1" l="1"/>
  <c r="C33" i="1"/>
  <c r="C20" i="1"/>
  <c r="C30" i="1"/>
  <c r="C31" i="1"/>
  <c r="C12" i="1"/>
  <c r="C22" i="1"/>
  <c r="C27" i="1"/>
  <c r="C26" i="1"/>
  <c r="C28" i="1"/>
  <c r="C25" i="1"/>
  <c r="C24" i="1"/>
  <c r="C9" i="1"/>
  <c r="C21" i="1"/>
  <c r="C6" i="1"/>
  <c r="C15" i="1"/>
  <c r="C16" i="1"/>
  <c r="C8" i="1"/>
  <c r="C17" i="1"/>
  <c r="C14" i="1"/>
</calcChain>
</file>

<file path=xl/sharedStrings.xml><?xml version="1.0" encoding="utf-8"?>
<sst xmlns="http://schemas.openxmlformats.org/spreadsheetml/2006/main" count="475" uniqueCount="76">
  <si>
    <t>Páteční čtyřhry na Squash Ohradní</t>
  </si>
  <si>
    <t>Pořadí</t>
  </si>
  <si>
    <t>Jméno</t>
  </si>
  <si>
    <t>Body</t>
  </si>
  <si>
    <t>Seznam</t>
  </si>
  <si>
    <t>účast</t>
  </si>
  <si>
    <t>Stanislav Pech</t>
  </si>
  <si>
    <t>David Svoboda</t>
  </si>
  <si>
    <t>Petr Nohel</t>
  </si>
  <si>
    <t>Bohuslav Zajkr</t>
  </si>
  <si>
    <t>Aleš Novák</t>
  </si>
  <si>
    <t>Tomáš Valta</t>
  </si>
  <si>
    <t>Jan Jícha</t>
  </si>
  <si>
    <t>Stanislav Pech ml.</t>
  </si>
  <si>
    <t>Václav Uhlíř</t>
  </si>
  <si>
    <t>Jan Hladiš</t>
  </si>
  <si>
    <t>Martin Kříž</t>
  </si>
  <si>
    <t>Tomáš Císařovský</t>
  </si>
  <si>
    <t>Radek Dudešek</t>
  </si>
  <si>
    <t>Luboš Walter II</t>
  </si>
  <si>
    <t>Sebastian Pech</t>
  </si>
  <si>
    <t>Adam Sinkule</t>
  </si>
  <si>
    <t>Lukáš Nevoral</t>
  </si>
  <si>
    <t>Adam Hexner</t>
  </si>
  <si>
    <t>Stanislav Gibson</t>
  </si>
  <si>
    <t>Karel Svoboda</t>
  </si>
  <si>
    <t>Martin Koša</t>
  </si>
  <si>
    <t>Radek Ungr</t>
  </si>
  <si>
    <t>Boris Lupták</t>
  </si>
  <si>
    <t>Radim Dvořák</t>
  </si>
  <si>
    <t>Petr Altman</t>
  </si>
  <si>
    <t>Filip Hurta</t>
  </si>
  <si>
    <t>Dmytro Kondratěnko</t>
  </si>
  <si>
    <t>Vít Barnáš</t>
  </si>
  <si>
    <t>Tereza Svobodová</t>
  </si>
  <si>
    <t>David Doležel</t>
  </si>
  <si>
    <t>Jan Pleskot</t>
  </si>
  <si>
    <t>Petra Vansová</t>
  </si>
  <si>
    <t>Vojta Hanzal</t>
  </si>
  <si>
    <t>Jméno 1</t>
  </si>
  <si>
    <t>Jméno 2</t>
  </si>
  <si>
    <t>Aleš Hantl</t>
  </si>
  <si>
    <t>Standa Pech II</t>
  </si>
  <si>
    <t>Slávek Zajkr</t>
  </si>
  <si>
    <t>Standa Pech III</t>
  </si>
  <si>
    <t>Matěj Sezemský</t>
  </si>
  <si>
    <t>Pavel Dytrych</t>
  </si>
  <si>
    <t>Pavel Vlášek</t>
  </si>
  <si>
    <t>Petr Nohel/Tomáš Valta</t>
  </si>
  <si>
    <t>Martin Tichý</t>
  </si>
  <si>
    <t>Michal Snopek</t>
  </si>
  <si>
    <t>Miroslav Hovadík</t>
  </si>
  <si>
    <t>Mirek Hovadík</t>
  </si>
  <si>
    <t>Tomáš Fecák</t>
  </si>
  <si>
    <t>michal Pavel</t>
  </si>
  <si>
    <t>Michal Pavel</t>
  </si>
  <si>
    <t>Honza Jícha</t>
  </si>
  <si>
    <t>Filip Bábovka</t>
  </si>
  <si>
    <t>Standa Pech</t>
  </si>
  <si>
    <t>Lucie Jarolímová</t>
  </si>
  <si>
    <t>Chris Van der Hagen</t>
  </si>
  <si>
    <t>José Miranda</t>
  </si>
  <si>
    <t>Vašek Uhlíř</t>
  </si>
  <si>
    <t>Tomáš Valta/Tomáš Císařovský/Mirek Hovadík/David Svoboda</t>
  </si>
  <si>
    <t>Standa Pech II.</t>
  </si>
  <si>
    <t>Standa Pech III.</t>
  </si>
  <si>
    <t>omáš Císařovský</t>
  </si>
  <si>
    <t>Michal Tůma</t>
  </si>
  <si>
    <t>Michal Tůma/Standa Pech II.</t>
  </si>
  <si>
    <t>martin Koša</t>
  </si>
  <si>
    <t>radek Dudešek</t>
  </si>
  <si>
    <t>BorisLupták</t>
  </si>
  <si>
    <t>DavidGross</t>
  </si>
  <si>
    <t>David Gross</t>
  </si>
  <si>
    <t>Luboš Walter I.</t>
  </si>
  <si>
    <t>Luboš Walter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</si>
</sst>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2" fontId="0" fillId="3" borderId="0" xfId="0" applyNumberFormat="1" applyFill="1"/>
    <xf numFmtId="0" fontId="0" fillId="0" borderId="0" xfId="0" applyFill="1"/>
    <xf numFmtId="2" fontId="0" fillId="0" borderId="0" xfId="0" applyNumberFormat="1" applyFill="1"/>
    <xf numFmtId="1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37" sqref="E37"/>
    </sheetView>
  </sheetViews>
  <sheetFormatPr defaultRowHeight="15" x14ac:dyDescent="0.25"/>
  <cols>
    <col min="1" max="1" width="6" customWidth="1"/>
    <col min="2" max="2" width="28.42578125" customWidth="1"/>
  </cols>
  <sheetData>
    <row r="1" spans="1:3" ht="15.75" thickBot="1" x14ac:dyDescent="0.3">
      <c r="A1" s="1" t="s">
        <v>0</v>
      </c>
      <c r="B1" s="2"/>
      <c r="C1" s="3">
        <v>2018</v>
      </c>
    </row>
    <row r="2" spans="1:3" ht="15.75" thickBot="1" x14ac:dyDescent="0.3">
      <c r="A2" s="4" t="s">
        <v>1</v>
      </c>
      <c r="B2" s="4" t="s">
        <v>2</v>
      </c>
      <c r="C2" s="4" t="s">
        <v>3</v>
      </c>
    </row>
    <row r="3" spans="1:3" ht="15.75" thickTop="1" x14ac:dyDescent="0.25">
      <c r="A3" s="5">
        <v>1</v>
      </c>
      <c r="B3" s="6" t="str">
        <f>List4!A2</f>
        <v>Petr Nohel</v>
      </c>
      <c r="C3" s="9">
        <f>List4!B2</f>
        <v>760</v>
      </c>
    </row>
    <row r="4" spans="1:3" x14ac:dyDescent="0.25">
      <c r="A4" s="5">
        <f>A3+1</f>
        <v>2</v>
      </c>
      <c r="B4" s="6" t="str">
        <f>List4!A3</f>
        <v>Tomáš Valta</v>
      </c>
      <c r="C4" s="9">
        <f>List4!B3</f>
        <v>715</v>
      </c>
    </row>
    <row r="5" spans="1:3" x14ac:dyDescent="0.25">
      <c r="A5" s="5">
        <f t="shared" ref="A5:A39" si="0">A4+1</f>
        <v>3</v>
      </c>
      <c r="B5" s="6" t="str">
        <f>List4!A4</f>
        <v>Bohuslav Zajkr</v>
      </c>
      <c r="C5" s="9">
        <f>List4!B4</f>
        <v>620</v>
      </c>
    </row>
    <row r="6" spans="1:3" x14ac:dyDescent="0.25">
      <c r="A6" s="7">
        <f t="shared" si="0"/>
        <v>4</v>
      </c>
      <c r="B6" s="10" t="str">
        <f>List4!A5</f>
        <v>David Svoboda</v>
      </c>
      <c r="C6" s="11">
        <f>List4!B5</f>
        <v>535</v>
      </c>
    </row>
    <row r="7" spans="1:3" x14ac:dyDescent="0.25">
      <c r="A7" s="7">
        <f t="shared" si="0"/>
        <v>5</v>
      </c>
      <c r="B7" s="10" t="str">
        <f>List4!A6</f>
        <v>Jan Jícha</v>
      </c>
      <c r="C7" s="11">
        <f>List4!B6</f>
        <v>310</v>
      </c>
    </row>
    <row r="8" spans="1:3" x14ac:dyDescent="0.25">
      <c r="A8" s="7">
        <f t="shared" si="0"/>
        <v>6</v>
      </c>
      <c r="B8" s="10" t="str">
        <f>List4!A7</f>
        <v>Václav Uhlíř</v>
      </c>
      <c r="C8" s="11">
        <f>List4!B7</f>
        <v>290</v>
      </c>
    </row>
    <row r="9" spans="1:3" x14ac:dyDescent="0.25">
      <c r="A9" s="7">
        <f t="shared" si="0"/>
        <v>7</v>
      </c>
      <c r="B9" s="10" t="str">
        <f>List4!A8</f>
        <v>Stanislav Pech</v>
      </c>
      <c r="C9" s="11">
        <f>List4!B8</f>
        <v>246.5</v>
      </c>
    </row>
    <row r="10" spans="1:3" x14ac:dyDescent="0.25">
      <c r="A10" s="7">
        <f t="shared" si="0"/>
        <v>8</v>
      </c>
      <c r="B10" s="10" t="str">
        <f>List4!A9</f>
        <v>Tomáš Císařovský</v>
      </c>
      <c r="C10" s="11">
        <f>List4!B9</f>
        <v>245</v>
      </c>
    </row>
    <row r="11" spans="1:3" x14ac:dyDescent="0.25">
      <c r="A11" s="7">
        <f t="shared" si="0"/>
        <v>9</v>
      </c>
      <c r="B11" s="10" t="str">
        <f>List4!A10</f>
        <v>Boris Lupták</v>
      </c>
      <c r="C11" s="11">
        <f>List4!B10</f>
        <v>180</v>
      </c>
    </row>
    <row r="12" spans="1:3" x14ac:dyDescent="0.25">
      <c r="A12" s="7">
        <f t="shared" si="0"/>
        <v>10</v>
      </c>
      <c r="B12" s="10" t="str">
        <f>List4!A11</f>
        <v>Stanislav Pech ml.</v>
      </c>
      <c r="C12" s="11">
        <f>List4!B11</f>
        <v>140</v>
      </c>
    </row>
    <row r="13" spans="1:3" x14ac:dyDescent="0.25">
      <c r="A13" s="7">
        <f t="shared" si="0"/>
        <v>11</v>
      </c>
      <c r="B13" s="10" t="str">
        <f>List4!A12</f>
        <v>Mirek Hovadík</v>
      </c>
      <c r="C13" s="11">
        <f>List4!B12</f>
        <v>135</v>
      </c>
    </row>
    <row r="14" spans="1:3" x14ac:dyDescent="0.25">
      <c r="A14" s="7">
        <f t="shared" si="0"/>
        <v>12</v>
      </c>
      <c r="B14" s="10" t="str">
        <f>List4!A13</f>
        <v>Radek Dudešek</v>
      </c>
      <c r="C14" s="11">
        <f>List4!B13</f>
        <v>120</v>
      </c>
    </row>
    <row r="15" spans="1:3" x14ac:dyDescent="0.25">
      <c r="A15" s="7">
        <f t="shared" si="0"/>
        <v>13</v>
      </c>
      <c r="B15" s="10" t="str">
        <f>List4!A14</f>
        <v>Martin Kříž</v>
      </c>
      <c r="C15" s="11">
        <f>List4!B14</f>
        <v>110</v>
      </c>
    </row>
    <row r="16" spans="1:3" x14ac:dyDescent="0.25">
      <c r="A16" s="7">
        <f t="shared" si="0"/>
        <v>14</v>
      </c>
      <c r="B16" s="10" t="str">
        <f>List4!A15</f>
        <v>Pavel Vlášek</v>
      </c>
      <c r="C16" s="11">
        <f>List4!B15</f>
        <v>100</v>
      </c>
    </row>
    <row r="17" spans="1:5" x14ac:dyDescent="0.25">
      <c r="A17" s="7">
        <f t="shared" si="0"/>
        <v>15</v>
      </c>
      <c r="B17" s="10" t="str">
        <f>List4!A16</f>
        <v>Aleš Novák</v>
      </c>
      <c r="C17" s="11">
        <f>List4!B16</f>
        <v>100</v>
      </c>
    </row>
    <row r="18" spans="1:5" x14ac:dyDescent="0.25">
      <c r="A18" s="7">
        <f t="shared" si="0"/>
        <v>16</v>
      </c>
      <c r="B18" s="10" t="str">
        <f>List4!A17</f>
        <v>Michal Snopek</v>
      </c>
      <c r="C18" s="11">
        <f>List4!B17</f>
        <v>80</v>
      </c>
    </row>
    <row r="19" spans="1:5" x14ac:dyDescent="0.25">
      <c r="A19" s="7">
        <f t="shared" si="0"/>
        <v>17</v>
      </c>
      <c r="B19" s="10" t="str">
        <f>List4!A18</f>
        <v>Lukáš Nevoral</v>
      </c>
      <c r="C19" s="11">
        <f>List4!B18</f>
        <v>70</v>
      </c>
    </row>
    <row r="20" spans="1:5" x14ac:dyDescent="0.25">
      <c r="A20" s="7">
        <f t="shared" si="0"/>
        <v>18</v>
      </c>
      <c r="B20" s="10" t="str">
        <f>List4!A19</f>
        <v>Michal Tůma</v>
      </c>
      <c r="C20" s="11">
        <f>List4!B19</f>
        <v>63</v>
      </c>
    </row>
    <row r="21" spans="1:5" x14ac:dyDescent="0.25">
      <c r="A21" s="7">
        <f t="shared" si="0"/>
        <v>19</v>
      </c>
      <c r="B21" s="10" t="str">
        <f>List4!A20</f>
        <v>Luboš Walter II</v>
      </c>
      <c r="C21" s="11">
        <f>List4!B20</f>
        <v>60</v>
      </c>
    </row>
    <row r="22" spans="1:5" x14ac:dyDescent="0.25">
      <c r="A22" s="7">
        <f t="shared" si="0"/>
        <v>20</v>
      </c>
      <c r="B22" s="10" t="str">
        <f>List4!A21</f>
        <v>Luboš Walter I.</v>
      </c>
      <c r="C22" s="11">
        <f>List4!B21</f>
        <v>60</v>
      </c>
    </row>
    <row r="23" spans="1:5" x14ac:dyDescent="0.25">
      <c r="A23" s="7">
        <f t="shared" si="0"/>
        <v>21</v>
      </c>
      <c r="B23" s="10" t="str">
        <f>List4!A22</f>
        <v>Jan Hladiš</v>
      </c>
      <c r="C23" s="11">
        <f>List4!B22</f>
        <v>60</v>
      </c>
    </row>
    <row r="24" spans="1:5" x14ac:dyDescent="0.25">
      <c r="A24" s="7">
        <f t="shared" si="0"/>
        <v>22</v>
      </c>
      <c r="B24" s="10" t="str">
        <f>List4!A23</f>
        <v>Pavel Dytrych</v>
      </c>
      <c r="C24" s="11">
        <f>List4!B23</f>
        <v>50</v>
      </c>
    </row>
    <row r="25" spans="1:5" x14ac:dyDescent="0.25">
      <c r="A25" s="7">
        <f t="shared" si="0"/>
        <v>23</v>
      </c>
      <c r="B25" s="10" t="str">
        <f>List4!A24</f>
        <v>Martin Tichý</v>
      </c>
      <c r="C25" s="11">
        <f>List4!B24</f>
        <v>40</v>
      </c>
    </row>
    <row r="26" spans="1:5" x14ac:dyDescent="0.25">
      <c r="A26" s="7">
        <f t="shared" si="0"/>
        <v>24</v>
      </c>
      <c r="B26" s="10" t="str">
        <f>List4!A25</f>
        <v>Aleš Hantl</v>
      </c>
      <c r="C26" s="11">
        <f>List4!B25</f>
        <v>40</v>
      </c>
    </row>
    <row r="27" spans="1:5" x14ac:dyDescent="0.25">
      <c r="A27" s="7">
        <f t="shared" si="0"/>
        <v>25</v>
      </c>
      <c r="B27" s="10" t="str">
        <f>List4!A26</f>
        <v>Stanislav Gibson</v>
      </c>
      <c r="C27" s="11">
        <f>List4!B26</f>
        <v>30</v>
      </c>
    </row>
    <row r="28" spans="1:5" x14ac:dyDescent="0.25">
      <c r="A28" s="7">
        <f t="shared" si="0"/>
        <v>26</v>
      </c>
      <c r="B28" s="10" t="str">
        <f>List4!A27</f>
        <v>Radek Ungr</v>
      </c>
      <c r="C28" s="11">
        <f>List4!B27</f>
        <v>30</v>
      </c>
    </row>
    <row r="29" spans="1:5" x14ac:dyDescent="0.25">
      <c r="A29" s="7">
        <f t="shared" si="0"/>
        <v>27</v>
      </c>
      <c r="B29" s="10" t="str">
        <f>List4!A28</f>
        <v>Martin Koša</v>
      </c>
      <c r="C29" s="11">
        <f>List4!B28</f>
        <v>30</v>
      </c>
    </row>
    <row r="30" spans="1:5" x14ac:dyDescent="0.25">
      <c r="A30" s="7">
        <f t="shared" si="0"/>
        <v>28</v>
      </c>
      <c r="B30" s="10" t="str">
        <f>List4!A29</f>
        <v>Sebastian Pech</v>
      </c>
      <c r="C30" s="11">
        <f>List4!B29</f>
        <v>30</v>
      </c>
      <c r="E30" s="8"/>
    </row>
    <row r="31" spans="1:5" x14ac:dyDescent="0.25">
      <c r="A31" s="7">
        <f t="shared" si="0"/>
        <v>29</v>
      </c>
      <c r="B31" s="10" t="str">
        <f>List4!A30</f>
        <v>Matěj Sezemský</v>
      </c>
      <c r="C31" s="11">
        <f>List4!B30</f>
        <v>20</v>
      </c>
    </row>
    <row r="32" spans="1:5" x14ac:dyDescent="0.25">
      <c r="A32" s="7">
        <f t="shared" si="0"/>
        <v>30</v>
      </c>
      <c r="B32" s="10" t="str">
        <f>List4!A31</f>
        <v>Michal Pavel</v>
      </c>
      <c r="C32" s="11">
        <f>List4!B31</f>
        <v>20</v>
      </c>
    </row>
    <row r="33" spans="1:3" x14ac:dyDescent="0.25">
      <c r="A33" s="7">
        <f t="shared" si="0"/>
        <v>31</v>
      </c>
      <c r="B33" s="10" t="str">
        <f>List4!A32</f>
        <v>Filip Bábovka</v>
      </c>
      <c r="C33" s="11">
        <f>List4!B32</f>
        <v>20</v>
      </c>
    </row>
    <row r="34" spans="1:3" x14ac:dyDescent="0.25">
      <c r="A34" s="7">
        <f t="shared" si="0"/>
        <v>32</v>
      </c>
      <c r="B34" s="10" t="str">
        <f>List4!A33</f>
        <v>Chris Van der Hagen</v>
      </c>
      <c r="C34" s="11">
        <f>List4!B33</f>
        <v>20</v>
      </c>
    </row>
    <row r="35" spans="1:3" x14ac:dyDescent="0.25">
      <c r="A35" s="7">
        <f t="shared" si="0"/>
        <v>33</v>
      </c>
      <c r="B35" s="10" t="str">
        <f>List4!A34</f>
        <v>Petr Altman</v>
      </c>
      <c r="C35" s="11">
        <f>List4!B34</f>
        <v>10</v>
      </c>
    </row>
    <row r="36" spans="1:3" x14ac:dyDescent="0.25">
      <c r="A36" s="7">
        <f t="shared" si="0"/>
        <v>34</v>
      </c>
      <c r="B36" s="10" t="str">
        <f>List4!A35</f>
        <v>Lucie Jarolímová</v>
      </c>
      <c r="C36" s="11">
        <f>List4!B35</f>
        <v>10</v>
      </c>
    </row>
    <row r="37" spans="1:3" x14ac:dyDescent="0.25">
      <c r="A37" s="7">
        <f t="shared" si="0"/>
        <v>35</v>
      </c>
      <c r="B37" s="10" t="str">
        <f>List4!A36</f>
        <v>José Miranda</v>
      </c>
      <c r="C37" s="11">
        <f>List4!B36</f>
        <v>10</v>
      </c>
    </row>
    <row r="38" spans="1:3" x14ac:dyDescent="0.25">
      <c r="A38" s="7">
        <f t="shared" si="0"/>
        <v>36</v>
      </c>
      <c r="B38" s="10" t="str">
        <f>List4!A37</f>
        <v>Radim Dvořák</v>
      </c>
      <c r="C38" s="11">
        <f>List4!B37</f>
        <v>10</v>
      </c>
    </row>
    <row r="39" spans="1:3" x14ac:dyDescent="0.25">
      <c r="A39" s="7">
        <f t="shared" si="0"/>
        <v>37</v>
      </c>
      <c r="B39" s="10" t="str">
        <f>List4!A38</f>
        <v>David Gross</v>
      </c>
      <c r="C39" s="11">
        <f>List4!B38</f>
        <v>10</v>
      </c>
    </row>
    <row r="40" spans="1:3" x14ac:dyDescent="0.25">
      <c r="A40" s="7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6" sqref="D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9</v>
      </c>
      <c r="D3" s="7">
        <v>50</v>
      </c>
    </row>
    <row r="4" spans="1:4" x14ac:dyDescent="0.25">
      <c r="A4" s="7">
        <f>A3+1</f>
        <v>2</v>
      </c>
      <c r="B4" t="s">
        <v>24</v>
      </c>
      <c r="C4" t="s">
        <v>46</v>
      </c>
      <c r="D4" s="7">
        <v>30</v>
      </c>
    </row>
    <row r="5" spans="1:4" x14ac:dyDescent="0.25">
      <c r="A5" s="7">
        <f t="shared" ref="A5:A22" si="0">A4+1</f>
        <v>3</v>
      </c>
      <c r="B5" t="s">
        <v>7</v>
      </c>
      <c r="C5" t="s">
        <v>12</v>
      </c>
      <c r="D5" s="7">
        <v>20</v>
      </c>
    </row>
    <row r="6" spans="1:4" x14ac:dyDescent="0.25">
      <c r="A6" s="7">
        <f t="shared" si="0"/>
        <v>4</v>
      </c>
      <c r="B6" t="s">
        <v>8</v>
      </c>
      <c r="C6" t="s">
        <v>22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3" sqref="E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8</v>
      </c>
      <c r="D3" s="7">
        <v>40</v>
      </c>
    </row>
    <row r="4" spans="1:4" x14ac:dyDescent="0.25">
      <c r="A4" s="7">
        <f>A3+1</f>
        <v>2</v>
      </c>
      <c r="B4" t="s">
        <v>7</v>
      </c>
      <c r="C4" t="s">
        <v>12</v>
      </c>
      <c r="D4" s="7">
        <v>20</v>
      </c>
    </row>
    <row r="5" spans="1:4" x14ac:dyDescent="0.25">
      <c r="A5" s="7">
        <f t="shared" ref="A5:A22" si="0">A4+1</f>
        <v>3</v>
      </c>
      <c r="B5" t="s">
        <v>18</v>
      </c>
      <c r="C5" t="s">
        <v>26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9</v>
      </c>
      <c r="D3" s="7">
        <v>40</v>
      </c>
    </row>
    <row r="4" spans="1:4" x14ac:dyDescent="0.25">
      <c r="A4" s="7">
        <f>A3+1</f>
        <v>2</v>
      </c>
      <c r="B4" t="s">
        <v>47</v>
      </c>
      <c r="C4" t="s">
        <v>48</v>
      </c>
      <c r="D4" s="7">
        <v>20</v>
      </c>
    </row>
    <row r="5" spans="1:4" x14ac:dyDescent="0.25">
      <c r="A5" s="7">
        <f t="shared" ref="A5:A22" si="0">A4+1</f>
        <v>3</v>
      </c>
      <c r="B5" t="s">
        <v>22</v>
      </c>
      <c r="C5" t="s">
        <v>8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6" sqref="D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7</v>
      </c>
      <c r="D3" s="7">
        <v>30</v>
      </c>
    </row>
    <row r="4" spans="1:4" x14ac:dyDescent="0.25">
      <c r="A4" s="7">
        <f>A3+1</f>
        <v>2</v>
      </c>
      <c r="B4" t="s">
        <v>41</v>
      </c>
      <c r="C4" t="s">
        <v>8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3" sqref="D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49</v>
      </c>
      <c r="D3" s="7">
        <v>40</v>
      </c>
    </row>
    <row r="4" spans="1:4" x14ac:dyDescent="0.25">
      <c r="A4" s="7">
        <f>A3+1</f>
        <v>2</v>
      </c>
      <c r="B4" t="s">
        <v>16</v>
      </c>
      <c r="C4" t="s">
        <v>8</v>
      </c>
      <c r="D4" s="7">
        <v>20</v>
      </c>
    </row>
    <row r="5" spans="1:4" x14ac:dyDescent="0.25">
      <c r="A5" s="7">
        <f t="shared" ref="A5:A22" si="0">A4+1</f>
        <v>3</v>
      </c>
      <c r="B5" t="s">
        <v>28</v>
      </c>
      <c r="C5" t="s">
        <v>9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6" sqref="D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9</v>
      </c>
      <c r="C3" t="s">
        <v>8</v>
      </c>
      <c r="D3" s="7">
        <v>30</v>
      </c>
    </row>
    <row r="4" spans="1:4" x14ac:dyDescent="0.25">
      <c r="A4" s="7">
        <f>A3+1</f>
        <v>2</v>
      </c>
      <c r="B4" t="s">
        <v>11</v>
      </c>
      <c r="C4" t="s">
        <v>7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6" sqref="E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14</v>
      </c>
      <c r="C3" t="s">
        <v>8</v>
      </c>
      <c r="D3" s="7">
        <v>40</v>
      </c>
    </row>
    <row r="4" spans="1:4" x14ac:dyDescent="0.25">
      <c r="A4" s="7">
        <f>A3+1</f>
        <v>2</v>
      </c>
      <c r="B4" t="s">
        <v>50</v>
      </c>
      <c r="C4" t="s">
        <v>7</v>
      </c>
      <c r="D4" s="7">
        <v>20</v>
      </c>
    </row>
    <row r="5" spans="1:4" x14ac:dyDescent="0.25">
      <c r="A5" s="7">
        <f t="shared" ref="A5:A22" si="0">A4+1</f>
        <v>3</v>
      </c>
      <c r="B5" t="s">
        <v>17</v>
      </c>
      <c r="C5" t="s">
        <v>51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14</v>
      </c>
      <c r="C3" t="s">
        <v>8</v>
      </c>
      <c r="D3" s="7">
        <v>40</v>
      </c>
    </row>
    <row r="4" spans="1:4" x14ac:dyDescent="0.25">
      <c r="A4" s="7">
        <f>A3+1</f>
        <v>2</v>
      </c>
      <c r="B4" t="s">
        <v>12</v>
      </c>
      <c r="C4" t="s">
        <v>7</v>
      </c>
      <c r="D4" s="7">
        <v>20</v>
      </c>
    </row>
    <row r="5" spans="1:4" x14ac:dyDescent="0.25">
      <c r="A5" s="7">
        <f t="shared" ref="A5:A22" si="0">A4+1</f>
        <v>3</v>
      </c>
      <c r="B5" t="s">
        <v>10</v>
      </c>
      <c r="C5" t="s">
        <v>9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14</v>
      </c>
      <c r="C3" t="s">
        <v>52</v>
      </c>
      <c r="D3" s="7">
        <v>50</v>
      </c>
    </row>
    <row r="4" spans="1:4" x14ac:dyDescent="0.25">
      <c r="A4" s="7">
        <f>A3+1</f>
        <v>2</v>
      </c>
      <c r="B4" t="s">
        <v>53</v>
      </c>
      <c r="C4" t="s">
        <v>31</v>
      </c>
      <c r="D4" s="7">
        <v>30</v>
      </c>
    </row>
    <row r="5" spans="1:4" x14ac:dyDescent="0.25">
      <c r="A5" s="7">
        <f t="shared" ref="A5:A22" si="0">A4+1</f>
        <v>3</v>
      </c>
      <c r="B5" t="s">
        <v>54</v>
      </c>
      <c r="C5" t="s">
        <v>50</v>
      </c>
      <c r="D5" s="7">
        <v>20</v>
      </c>
    </row>
    <row r="6" spans="1:4" x14ac:dyDescent="0.25">
      <c r="A6" s="7">
        <f t="shared" si="0"/>
        <v>4</v>
      </c>
      <c r="B6" t="s">
        <v>9</v>
      </c>
      <c r="C6" t="s">
        <v>7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7" sqref="D7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27</v>
      </c>
      <c r="D3" s="7">
        <v>30</v>
      </c>
    </row>
    <row r="4" spans="1:4" x14ac:dyDescent="0.25">
      <c r="A4" s="7">
        <f>A3+1</f>
        <v>2</v>
      </c>
      <c r="B4" t="s">
        <v>9</v>
      </c>
      <c r="C4" t="s">
        <v>8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" sqref="C1:D1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9</v>
      </c>
      <c r="C3" t="s">
        <v>13</v>
      </c>
      <c r="D3" s="7">
        <v>30</v>
      </c>
    </row>
    <row r="4" spans="1:4" x14ac:dyDescent="0.25">
      <c r="A4" s="7">
        <f>A3+1</f>
        <v>2</v>
      </c>
      <c r="B4" t="s">
        <v>16</v>
      </c>
      <c r="C4" t="s">
        <v>20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56</v>
      </c>
      <c r="D3" s="7">
        <v>40</v>
      </c>
    </row>
    <row r="4" spans="1:4" x14ac:dyDescent="0.25">
      <c r="A4" s="7">
        <f>A3+1</f>
        <v>2</v>
      </c>
      <c r="B4" t="s">
        <v>57</v>
      </c>
      <c r="C4" t="s">
        <v>51</v>
      </c>
      <c r="D4" s="7">
        <v>20</v>
      </c>
    </row>
    <row r="5" spans="1:4" x14ac:dyDescent="0.25">
      <c r="A5" s="7">
        <f t="shared" ref="A5:A22" si="0">A4+1</f>
        <v>3</v>
      </c>
      <c r="B5" t="s">
        <v>58</v>
      </c>
      <c r="C5" t="s">
        <v>22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27" sqref="I27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7</v>
      </c>
      <c r="D3" s="7">
        <v>40</v>
      </c>
    </row>
    <row r="4" spans="1:4" x14ac:dyDescent="0.25">
      <c r="A4" s="7">
        <f>A3+1</f>
        <v>2</v>
      </c>
      <c r="B4" t="s">
        <v>17</v>
      </c>
      <c r="C4" t="s">
        <v>51</v>
      </c>
      <c r="D4" s="7">
        <v>20</v>
      </c>
    </row>
    <row r="5" spans="1:4" x14ac:dyDescent="0.25">
      <c r="A5" s="7">
        <f t="shared" ref="A5:A22" si="0">A4+1</f>
        <v>3</v>
      </c>
      <c r="B5" t="s">
        <v>8</v>
      </c>
      <c r="C5" t="s">
        <v>43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14</v>
      </c>
      <c r="D3" s="7">
        <v>40</v>
      </c>
    </row>
    <row r="4" spans="1:4" x14ac:dyDescent="0.25">
      <c r="A4" s="7">
        <f>A3+1</f>
        <v>2</v>
      </c>
      <c r="B4" t="s">
        <v>7</v>
      </c>
      <c r="C4" t="s">
        <v>10</v>
      </c>
      <c r="D4" s="7">
        <v>20</v>
      </c>
    </row>
    <row r="5" spans="1:4" x14ac:dyDescent="0.25">
      <c r="A5" s="7">
        <f t="shared" ref="A5:A22" si="0">A4+1</f>
        <v>3</v>
      </c>
      <c r="B5" t="s">
        <v>59</v>
      </c>
      <c r="C5" t="s">
        <v>43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3" sqref="E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43</v>
      </c>
      <c r="C3" t="s">
        <v>58</v>
      </c>
      <c r="D3" s="7">
        <v>30</v>
      </c>
    </row>
    <row r="4" spans="1:4" x14ac:dyDescent="0.25">
      <c r="A4" s="7">
        <f>A3+1</f>
        <v>2</v>
      </c>
      <c r="B4" t="s">
        <v>7</v>
      </c>
      <c r="C4" t="s">
        <v>56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3" sqref="C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56</v>
      </c>
      <c r="C3" t="s">
        <v>17</v>
      </c>
      <c r="D3" s="7">
        <v>40</v>
      </c>
    </row>
    <row r="4" spans="1:4" x14ac:dyDescent="0.25">
      <c r="A4" s="7">
        <f>A3+1</f>
        <v>2</v>
      </c>
      <c r="B4" t="s">
        <v>58</v>
      </c>
      <c r="C4" t="s">
        <v>28</v>
      </c>
      <c r="D4" s="7">
        <v>20</v>
      </c>
    </row>
    <row r="5" spans="1:4" x14ac:dyDescent="0.25">
      <c r="A5" s="7">
        <f t="shared" ref="A5:A22" si="0">A4+1</f>
        <v>3</v>
      </c>
      <c r="B5" t="s">
        <v>43</v>
      </c>
      <c r="C5" t="s">
        <v>8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21" sqref="I21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7</v>
      </c>
      <c r="D3" s="7">
        <v>40</v>
      </c>
    </row>
    <row r="4" spans="1:4" x14ac:dyDescent="0.25">
      <c r="A4" s="7">
        <f>A3+1</f>
        <v>2</v>
      </c>
      <c r="B4" t="s">
        <v>50</v>
      </c>
      <c r="C4" t="s">
        <v>60</v>
      </c>
      <c r="D4" s="7">
        <v>20</v>
      </c>
    </row>
    <row r="5" spans="1:4" x14ac:dyDescent="0.25">
      <c r="A5" s="7">
        <f t="shared" ref="A5:A22" si="0">A4+1</f>
        <v>3</v>
      </c>
      <c r="B5" t="s">
        <v>62</v>
      </c>
      <c r="C5" t="s">
        <v>61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7</v>
      </c>
      <c r="D3" s="7">
        <v>40</v>
      </c>
    </row>
    <row r="4" spans="1:4" x14ac:dyDescent="0.25">
      <c r="A4" s="7">
        <f>A3+1</f>
        <v>2</v>
      </c>
      <c r="B4" t="s">
        <v>9</v>
      </c>
      <c r="C4" t="s">
        <v>63</v>
      </c>
      <c r="D4" s="7">
        <v>20</v>
      </c>
    </row>
    <row r="5" spans="1:4" x14ac:dyDescent="0.25">
      <c r="A5" s="7">
        <f t="shared" ref="A5:A22" si="0">A4+1</f>
        <v>3</v>
      </c>
      <c r="B5" t="s">
        <v>17</v>
      </c>
      <c r="C5" t="s">
        <v>52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9</v>
      </c>
      <c r="D3" s="7">
        <v>40</v>
      </c>
    </row>
    <row r="4" spans="1:4" x14ac:dyDescent="0.25">
      <c r="A4" s="7">
        <f>A3+1</f>
        <v>2</v>
      </c>
      <c r="B4" t="s">
        <v>8</v>
      </c>
      <c r="C4" t="s">
        <v>50</v>
      </c>
      <c r="D4" s="7">
        <v>20</v>
      </c>
    </row>
    <row r="5" spans="1:4" x14ac:dyDescent="0.25">
      <c r="A5" s="7">
        <f t="shared" ref="A5:A22" si="0">A4+1</f>
        <v>3</v>
      </c>
      <c r="B5" t="s">
        <v>7</v>
      </c>
      <c r="C5" t="s">
        <v>56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3" sqref="E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17</v>
      </c>
      <c r="D3" s="7">
        <v>50</v>
      </c>
    </row>
    <row r="4" spans="1:4" x14ac:dyDescent="0.25">
      <c r="A4" s="7">
        <f>A3+1</f>
        <v>2</v>
      </c>
      <c r="B4" t="s">
        <v>7</v>
      </c>
      <c r="C4" t="s">
        <v>56</v>
      </c>
      <c r="D4" s="7">
        <v>30</v>
      </c>
    </row>
    <row r="5" spans="1:4" x14ac:dyDescent="0.25">
      <c r="A5" s="7">
        <f t="shared" ref="A5:A22" si="0">A4+1</f>
        <v>3</v>
      </c>
      <c r="B5" t="s">
        <v>9</v>
      </c>
      <c r="C5" t="s">
        <v>64</v>
      </c>
      <c r="D5" s="7">
        <v>20</v>
      </c>
    </row>
    <row r="6" spans="1:4" x14ac:dyDescent="0.25">
      <c r="A6" s="7">
        <f t="shared" si="0"/>
        <v>4</v>
      </c>
      <c r="B6" t="s">
        <v>8</v>
      </c>
      <c r="C6" t="s">
        <v>62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7</v>
      </c>
      <c r="C3" t="s">
        <v>56</v>
      </c>
      <c r="D3" s="7">
        <v>30</v>
      </c>
    </row>
    <row r="4" spans="1:4" x14ac:dyDescent="0.25">
      <c r="A4" s="7">
        <f>A3+1</f>
        <v>2</v>
      </c>
      <c r="B4" t="s">
        <v>29</v>
      </c>
      <c r="C4" t="s">
        <v>64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" sqref="C1:D1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13</v>
      </c>
      <c r="D3" s="7">
        <v>30</v>
      </c>
    </row>
    <row r="4" spans="1:4" x14ac:dyDescent="0.25">
      <c r="A4" s="7">
        <f>A3+1</f>
        <v>2</v>
      </c>
      <c r="B4" t="s">
        <v>7</v>
      </c>
      <c r="C4" t="s">
        <v>12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3" sqref="C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68</v>
      </c>
      <c r="D3" s="7">
        <v>50</v>
      </c>
    </row>
    <row r="4" spans="1:4" x14ac:dyDescent="0.25">
      <c r="A4" s="7">
        <f>A3+1</f>
        <v>2</v>
      </c>
      <c r="B4" t="s">
        <v>66</v>
      </c>
      <c r="C4" t="s">
        <v>67</v>
      </c>
      <c r="D4" s="7">
        <v>30</v>
      </c>
    </row>
    <row r="5" spans="1:4" x14ac:dyDescent="0.25">
      <c r="A5" s="7">
        <f t="shared" ref="A5:A22" si="0">A4+1</f>
        <v>3</v>
      </c>
      <c r="B5" t="s">
        <v>64</v>
      </c>
      <c r="C5" t="s">
        <v>65</v>
      </c>
      <c r="D5" s="7">
        <v>20</v>
      </c>
    </row>
    <row r="6" spans="1:4" x14ac:dyDescent="0.25">
      <c r="A6" s="7">
        <f t="shared" si="0"/>
        <v>4</v>
      </c>
      <c r="B6" t="s">
        <v>56</v>
      </c>
      <c r="C6" t="s">
        <v>9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6" sqref="D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9</v>
      </c>
      <c r="D3" s="7">
        <v>50</v>
      </c>
    </row>
    <row r="4" spans="1:4" x14ac:dyDescent="0.25">
      <c r="A4" s="7">
        <f>A3+1</f>
        <v>2</v>
      </c>
      <c r="B4" t="s">
        <v>64</v>
      </c>
      <c r="C4" t="s">
        <v>8</v>
      </c>
      <c r="D4" s="7">
        <v>30</v>
      </c>
    </row>
    <row r="5" spans="1:4" x14ac:dyDescent="0.25">
      <c r="A5" s="7">
        <f t="shared" ref="A5:A22" si="0">A4+1</f>
        <v>3</v>
      </c>
      <c r="B5" t="s">
        <v>28</v>
      </c>
      <c r="C5" t="s">
        <v>52</v>
      </c>
      <c r="D5" s="7">
        <v>20</v>
      </c>
    </row>
    <row r="6" spans="1:4" x14ac:dyDescent="0.25">
      <c r="A6" s="7">
        <f t="shared" si="0"/>
        <v>4</v>
      </c>
      <c r="B6" t="s">
        <v>56</v>
      </c>
      <c r="C6" t="s">
        <v>7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64</v>
      </c>
      <c r="C3" t="s">
        <v>65</v>
      </c>
      <c r="D3" s="7">
        <v>40</v>
      </c>
    </row>
    <row r="4" spans="1:4" x14ac:dyDescent="0.25">
      <c r="A4" s="7">
        <f>A3+1</f>
        <v>2</v>
      </c>
      <c r="B4" t="s">
        <v>28</v>
      </c>
      <c r="C4" t="s">
        <v>9</v>
      </c>
      <c r="D4" s="7">
        <v>20</v>
      </c>
    </row>
    <row r="5" spans="1:4" x14ac:dyDescent="0.25">
      <c r="A5" s="7">
        <f t="shared" ref="A5:A22" si="0">A4+1</f>
        <v>3</v>
      </c>
      <c r="B5" t="s">
        <v>56</v>
      </c>
      <c r="C5" t="s">
        <v>7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5" sqref="A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8</v>
      </c>
      <c r="D3" s="7">
        <v>30</v>
      </c>
    </row>
    <row r="4" spans="1:4" x14ac:dyDescent="0.25">
      <c r="A4" s="7">
        <f>A3+1</f>
        <v>2</v>
      </c>
      <c r="B4" t="s">
        <v>7</v>
      </c>
      <c r="C4" t="s">
        <v>56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6" sqref="D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62</v>
      </c>
      <c r="D3" s="7">
        <v>40</v>
      </c>
    </row>
    <row r="4" spans="1:4" x14ac:dyDescent="0.25">
      <c r="A4" s="7">
        <f>A3+1</f>
        <v>2</v>
      </c>
      <c r="B4" t="s">
        <v>69</v>
      </c>
      <c r="C4" t="s">
        <v>70</v>
      </c>
      <c r="D4" s="7">
        <v>20</v>
      </c>
    </row>
    <row r="5" spans="1:4" x14ac:dyDescent="0.25">
      <c r="A5" s="7">
        <f t="shared" ref="A5:A22" si="0">A4+1</f>
        <v>3</v>
      </c>
      <c r="B5" t="s">
        <v>7</v>
      </c>
      <c r="C5" t="s">
        <v>10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47</v>
      </c>
      <c r="D3" s="7">
        <v>30</v>
      </c>
    </row>
    <row r="4" spans="1:4" x14ac:dyDescent="0.25">
      <c r="A4" s="7">
        <f>A3+1</f>
        <v>2</v>
      </c>
      <c r="B4" t="s">
        <v>7</v>
      </c>
      <c r="C4" t="s">
        <v>28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43</v>
      </c>
      <c r="D3" s="7">
        <v>40</v>
      </c>
    </row>
    <row r="4" spans="1:4" x14ac:dyDescent="0.25">
      <c r="A4" s="7">
        <f>A3+1</f>
        <v>2</v>
      </c>
      <c r="B4" t="s">
        <v>8</v>
      </c>
      <c r="C4" t="s">
        <v>47</v>
      </c>
      <c r="D4" s="7">
        <v>20</v>
      </c>
    </row>
    <row r="5" spans="1:4" x14ac:dyDescent="0.25">
      <c r="A5" s="7">
        <f t="shared" ref="A5:A22" si="0">A4+1</f>
        <v>3</v>
      </c>
      <c r="B5" t="s">
        <v>7</v>
      </c>
      <c r="C5" t="s">
        <v>56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7</v>
      </c>
      <c r="D3" s="7">
        <v>50</v>
      </c>
    </row>
    <row r="4" spans="1:4" x14ac:dyDescent="0.25">
      <c r="A4" s="7">
        <f>A3+1</f>
        <v>2</v>
      </c>
      <c r="B4" t="s">
        <v>11</v>
      </c>
      <c r="C4" t="s">
        <v>43</v>
      </c>
      <c r="D4" s="7">
        <v>30</v>
      </c>
    </row>
    <row r="5" spans="1:4" x14ac:dyDescent="0.25">
      <c r="A5" s="7">
        <f t="shared" ref="A5:A22" si="0">A4+1</f>
        <v>3</v>
      </c>
      <c r="B5" t="s">
        <v>64</v>
      </c>
      <c r="C5" t="s">
        <v>20</v>
      </c>
      <c r="D5" s="7">
        <v>20</v>
      </c>
    </row>
    <row r="6" spans="1:4" x14ac:dyDescent="0.25">
      <c r="A6" s="7">
        <f t="shared" si="0"/>
        <v>4</v>
      </c>
      <c r="B6" t="s">
        <v>15</v>
      </c>
      <c r="C6" t="s">
        <v>71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71</v>
      </c>
      <c r="C3" t="s">
        <v>43</v>
      </c>
      <c r="D3" s="7">
        <v>40</v>
      </c>
    </row>
    <row r="4" spans="1:4" x14ac:dyDescent="0.25">
      <c r="A4" s="7">
        <f>A3+1</f>
        <v>2</v>
      </c>
      <c r="B4" t="s">
        <v>7</v>
      </c>
      <c r="C4" t="s">
        <v>17</v>
      </c>
      <c r="D4" s="7">
        <v>20</v>
      </c>
    </row>
    <row r="5" spans="1:4" x14ac:dyDescent="0.25">
      <c r="A5" s="7">
        <f t="shared" ref="A5:A22" si="0">A4+1</f>
        <v>3</v>
      </c>
      <c r="B5" t="s">
        <v>64</v>
      </c>
      <c r="C5" t="s">
        <v>65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6" sqref="D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D3" s="7">
        <v>60</v>
      </c>
    </row>
    <row r="4" spans="1:4" x14ac:dyDescent="0.25">
      <c r="A4" s="7">
        <f>A3+1</f>
        <v>2</v>
      </c>
      <c r="B4" t="s">
        <v>71</v>
      </c>
      <c r="D4" s="7">
        <v>40</v>
      </c>
    </row>
    <row r="5" spans="1:4" x14ac:dyDescent="0.25">
      <c r="A5" s="7">
        <f t="shared" ref="A5:A22" si="0">A4+1</f>
        <v>3</v>
      </c>
      <c r="B5" t="s">
        <v>43</v>
      </c>
      <c r="D5" s="7">
        <v>30</v>
      </c>
    </row>
    <row r="6" spans="1:4" x14ac:dyDescent="0.25">
      <c r="A6" s="7">
        <f t="shared" si="0"/>
        <v>4</v>
      </c>
      <c r="B6" t="s">
        <v>56</v>
      </c>
      <c r="D6" s="7">
        <v>20</v>
      </c>
    </row>
    <row r="7" spans="1:4" x14ac:dyDescent="0.25">
      <c r="A7" s="7">
        <f t="shared" si="0"/>
        <v>5</v>
      </c>
      <c r="B7" t="s">
        <v>72</v>
      </c>
      <c r="D7" s="7">
        <v>10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8</v>
      </c>
      <c r="C3" t="s">
        <v>41</v>
      </c>
      <c r="D3" s="7">
        <v>30</v>
      </c>
    </row>
    <row r="4" spans="1:4" x14ac:dyDescent="0.25">
      <c r="A4" s="7">
        <f>A3+1</f>
        <v>2</v>
      </c>
      <c r="B4" t="s">
        <v>7</v>
      </c>
      <c r="C4" t="s">
        <v>15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7" sqref="D7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74</v>
      </c>
      <c r="C3" t="s">
        <v>75</v>
      </c>
      <c r="D3" s="7">
        <v>60</v>
      </c>
    </row>
    <row r="4" spans="1:4" x14ac:dyDescent="0.25">
      <c r="A4" s="7">
        <f>A3+1</f>
        <v>2</v>
      </c>
      <c r="B4" t="s">
        <v>17</v>
      </c>
      <c r="C4" t="s">
        <v>18</v>
      </c>
      <c r="D4" s="7">
        <v>40</v>
      </c>
    </row>
    <row r="5" spans="1:4" x14ac:dyDescent="0.25">
      <c r="A5" s="7">
        <f t="shared" ref="A5:A22" si="0">A4+1</f>
        <v>3</v>
      </c>
      <c r="B5" t="s">
        <v>8</v>
      </c>
      <c r="C5" t="s">
        <v>62</v>
      </c>
      <c r="D5" s="7">
        <v>30</v>
      </c>
    </row>
    <row r="6" spans="1:4" x14ac:dyDescent="0.25">
      <c r="A6" s="7">
        <f t="shared" si="0"/>
        <v>4</v>
      </c>
      <c r="B6" t="s">
        <v>11</v>
      </c>
      <c r="C6" t="s">
        <v>43</v>
      </c>
      <c r="D6" s="7">
        <v>20</v>
      </c>
    </row>
    <row r="7" spans="1:4" x14ac:dyDescent="0.25">
      <c r="A7" s="7">
        <f t="shared" si="0"/>
        <v>5</v>
      </c>
      <c r="B7" t="s">
        <v>56</v>
      </c>
      <c r="C7" t="s">
        <v>7</v>
      </c>
      <c r="D7" s="7">
        <v>10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22" workbookViewId="0">
      <selection activeCell="I44" sqref="I44"/>
    </sheetView>
  </sheetViews>
  <sheetFormatPr defaultRowHeight="15" x14ac:dyDescent="0.25"/>
  <cols>
    <col min="1" max="1" width="18.28515625" customWidth="1"/>
    <col min="2" max="2" width="11.85546875" bestFit="1" customWidth="1"/>
  </cols>
  <sheetData>
    <row r="1" spans="1:3" x14ac:dyDescent="0.25">
      <c r="A1" t="s">
        <v>4</v>
      </c>
      <c r="B1" t="s">
        <v>3</v>
      </c>
      <c r="C1" s="7" t="s">
        <v>5</v>
      </c>
    </row>
    <row r="2" spans="1:3" x14ac:dyDescent="0.25">
      <c r="A2" t="s">
        <v>8</v>
      </c>
      <c r="B2">
        <f>'12.1.2018'!D3+'19.1.2018'!D3+'2.2.2018'!D4+'16.2.2018'!D5+'16.3.2018'!D4+'23.3.2018'!D6+'29.3.2018'!D3+'6.4.2018'!D5+0.5*'6.4.2018'!D4+'13.4.2018'!D4+'20.4.2018'!D4+'27.4.2018'!D3+'4.5.2018'!D3+'18.5.2018'!D3+'8.6.2018'!D4+'15.6.2018'!D3+'22.6.2018'!D5+'6.7.2018'!D3+'3.8.2018'!D5+'24.8.2018'!D4+'31.8.2018'!D6+'14.9.2018'!D3+'21.9.2018'!D4+'26.10.2018'!D3+'9.11.2018'!D3+'16.11.2018'!D4+'7.12.2018'!D3+'21.12.2018'!D3+'28.12.2018'!D5</f>
        <v>760</v>
      </c>
      <c r="C2" s="7">
        <v>27</v>
      </c>
    </row>
    <row r="3" spans="1:3" x14ac:dyDescent="0.25">
      <c r="A3" t="s">
        <v>11</v>
      </c>
      <c r="B3">
        <f>'9.2.2018'!D3+'16.3.2018'!D6+'23.3.2018'!D3+'29.3.2018'!D3+'6.4.2018'!D3+0.5*'6.4.2018'!D4+'13.4.2018'!D3+'20.4.2018'!D3+'27.4.2018'!D4+'8.6.2018'!D3+'22.6.2018'!D3+'10.8.2018'!D3+'17.8.2018'!D3+'17.8.2018'!D4/4+'24.8.2018'!D3+'31.8.2018'!D3+'21.9.2018'!D3+'26.10.2018'!D3+'2.11.2018'!D3+'16.11.2018'!D3+'7.12.2018'!D4+'28.12.2018'!D6</f>
        <v>715</v>
      </c>
      <c r="C3" s="7">
        <v>21</v>
      </c>
    </row>
    <row r="4" spans="1:3" x14ac:dyDescent="0.25">
      <c r="A4" t="s">
        <v>9</v>
      </c>
      <c r="B4" s="12">
        <f>'5.1.2018'!D3+'2.2.2018'!D3+'16.2.2018'!D5+'16.3.2018'!D6+'23.3.2018'!D3+'6.4.2018'!D3+'20.4.2018'!D5+'27.4.2018'!D3+'18.5.2018'!D5+'1.6.2018'!D6+'8.6.2018'!D4+'22.6.2018'!D5+'6.7.2018'!D5+'27.7.2018'!D3+'3.8.2018'!D5+'17.8.2018'!D4+'24.8.2018'!D3+'31.8.2018'!D5+'14.9.2018'!D6+'21.9.2018'!D3+'28.9.2018'!D4+'16.11.2018'!D3+'7.12.2018'!D4+'14.12.2018'!D3+'21.12.2018'!D5+'28.12.2018'!D6</f>
        <v>620</v>
      </c>
      <c r="C4" s="7">
        <v>26</v>
      </c>
    </row>
    <row r="5" spans="1:3" x14ac:dyDescent="0.25">
      <c r="A5" t="s">
        <v>7</v>
      </c>
      <c r="B5">
        <f>'12.1.2018'!D4+'19.1.2018'!D4+'16.3.2018'!D5+'23.3.2018'!D5+'29.3.2018'!D4+'13.4.2018'!D3+'27.4.2018'!D4+'4.5.2018'!D4+'18.5.2018'!D4+'1.6.2018'!D6+'22.6.2018'!D3+'6.7.2018'!D4+'27.7.2018'!D4+'10.8.2018'!D3+'17.8.2018'!D3+'17.8.2018'!D4/4+'24.8.2018'!D5+'31.8.2018'!D4+'7.9.2018'!D3+'21.9.2018'!D6+'28.9.2018'!D5+'26.10.2018'!D4+'2.11.2018'!D5+'9.11.2018'!D4+'16.11.2018'!D5+'7.12.2018'!D3+'14.12.2018'!D4+'28.12.2018'!D7</f>
        <v>535</v>
      </c>
      <c r="C5" s="7">
        <v>27</v>
      </c>
    </row>
    <row r="6" spans="1:3" x14ac:dyDescent="0.25">
      <c r="A6" t="s">
        <v>12</v>
      </c>
      <c r="B6">
        <f>'12.1.2018'!D4+'23.3.2018'!D5+'29.3.2018'!D4+'18.5.2018'!D4+'15.6.2018'!D3+'27.7.2018'!D4+'3.8.2018'!D3+'24.8.2018'!D5+'31.8.2018'!D4+'7.9.2018'!D3+'14.9.2018'!D6+'21.9.2018'!D6+'28.9.2018'!D5+'26.10.2018'!D4+'16.11.2018'!D5+'21.12.2018'!D6+'28.12.2018'!D7</f>
        <v>310</v>
      </c>
      <c r="C6" s="7">
        <v>17</v>
      </c>
    </row>
    <row r="7" spans="1:3" x14ac:dyDescent="0.25">
      <c r="A7" t="s">
        <v>14</v>
      </c>
      <c r="B7">
        <f>'16.3.2018'!D4+'4.5.2018'!D3+'18.5.2018'!D3+'1.6.2018'!D3+'6.7.2018'!D3+'10.8.2018'!D5+'31.8.2018'!D6+'2.11.2018'!D3+'28.12.2018'!D5</f>
        <v>290</v>
      </c>
      <c r="C7" s="7">
        <v>9</v>
      </c>
    </row>
    <row r="8" spans="1:3" x14ac:dyDescent="0.25">
      <c r="A8" t="s">
        <v>6</v>
      </c>
      <c r="B8">
        <f>'2.2.2018'!D4+'9.2.2018'!D4+'15.6.2018'!D5+'27.7.2018'!D3+'3.8.2018'!D4+'31.8.2018'!D5+'7.9.2018'!D4+'14.9.2018'!D5+0.33*'14.9.2018'!D3+'21.9.2018'!D4+'28.9.2018'!D3+'7.12.2018'!D5+'14.12.2018'!D5</f>
        <v>246.5</v>
      </c>
      <c r="C8" s="7">
        <v>13</v>
      </c>
    </row>
    <row r="9" spans="1:3" x14ac:dyDescent="0.25">
      <c r="A9" t="s">
        <v>17</v>
      </c>
      <c r="B9">
        <f>'16.3.2018'!D5+'4.5.2018'!D5+'22.6.2018'!D4+'3.8.2018'!D3+'17.8.2018'!D5+'17.8.2018'!D4/4+'31.8.2018'!D3+'14.9.2018'!D4+'14.12.2018'!D4+'28.12.2018'!D4</f>
        <v>245</v>
      </c>
      <c r="C9" s="7">
        <v>10</v>
      </c>
    </row>
    <row r="10" spans="1:3" x14ac:dyDescent="0.25">
      <c r="A10" t="s">
        <v>28</v>
      </c>
      <c r="B10">
        <f>'2.3.2018'!D4+'20.4.2018'!D5+'3.8.2018'!D4+'21.9.2018'!D5+'28.9.2018'!D4+'9.11.2018'!D4+'7.12.2018'!D6+'14.12.2018'!D3+'21.12.2018'!D4</f>
        <v>180</v>
      </c>
      <c r="C10" s="7">
        <v>9</v>
      </c>
    </row>
    <row r="11" spans="1:3" x14ac:dyDescent="0.25">
      <c r="A11" t="s">
        <v>13</v>
      </c>
      <c r="B11">
        <f>'5.1.2018'!D3+'12.1.2018'!D3+'9.2.2018'!D4+'14.9.2018'!D5+'28.9.2018'!D3+'14.12.2018'!D5</f>
        <v>140</v>
      </c>
      <c r="C11" s="7">
        <v>6</v>
      </c>
    </row>
    <row r="12" spans="1:3" x14ac:dyDescent="0.25">
      <c r="A12" t="s">
        <v>52</v>
      </c>
      <c r="B12">
        <f>'4.5.2018'!D5+'1.6.2018'!D3+'15.6.2018'!D4+'22.6.2018'!D4+'17.8.2018'!D5+'17.8.2018'!D4/4+'21.9.2018'!D5</f>
        <v>135</v>
      </c>
      <c r="C12" s="7">
        <v>7</v>
      </c>
    </row>
    <row r="13" spans="1:3" x14ac:dyDescent="0.25">
      <c r="A13" t="s">
        <v>18</v>
      </c>
      <c r="B13">
        <f>'16.3.2018'!D3+'29.3.2018'!D5+'2.11.2018'!D4+'28.12.2018'!D4</f>
        <v>120</v>
      </c>
      <c r="C13" s="7">
        <v>4</v>
      </c>
    </row>
    <row r="14" spans="1:3" x14ac:dyDescent="0.25">
      <c r="A14" t="s">
        <v>16</v>
      </c>
      <c r="B14">
        <f>'5.1.2018'!D4+'2.3.2018'!D3+'16.3.2018'!D3+'20.4.2018'!D4</f>
        <v>110</v>
      </c>
      <c r="C14" s="7">
        <v>4</v>
      </c>
    </row>
    <row r="15" spans="1:3" x14ac:dyDescent="0.25">
      <c r="A15" t="s">
        <v>47</v>
      </c>
      <c r="B15">
        <f>'2.3.2018'!D3+'6.4.2018'!D4+'9.11.2018'!D3+'16.11.2018'!D4</f>
        <v>100</v>
      </c>
      <c r="C15" s="7">
        <v>4</v>
      </c>
    </row>
    <row r="16" spans="1:3" x14ac:dyDescent="0.25">
      <c r="A16" t="s">
        <v>10</v>
      </c>
      <c r="B16">
        <f>'2.2.2018'!D3+'9.2.2018'!D3+'18.5.2018'!D5+'6.7.2018'!D4+'2.11.2018'!D5</f>
        <v>100</v>
      </c>
      <c r="C16" s="7">
        <v>5</v>
      </c>
    </row>
    <row r="17" spans="1:3" x14ac:dyDescent="0.25">
      <c r="A17" t="s">
        <v>50</v>
      </c>
      <c r="B17">
        <f>'4.5.2018'!D4+'1.6.2018'!D5+'10.8.2018'!D4+'24.8.2018'!D4</f>
        <v>80</v>
      </c>
      <c r="C17" s="7">
        <v>4</v>
      </c>
    </row>
    <row r="18" spans="1:3" x14ac:dyDescent="0.25">
      <c r="A18" t="s">
        <v>22</v>
      </c>
      <c r="B18">
        <f>'16.2.2018'!D3+'23.3.2018'!D6+'6.4.2018'!D5+'15.6.2018'!D5</f>
        <v>70</v>
      </c>
      <c r="C18" s="7">
        <v>4</v>
      </c>
    </row>
    <row r="19" spans="1:3" x14ac:dyDescent="0.25">
      <c r="A19" t="s">
        <v>67</v>
      </c>
      <c r="B19">
        <f>'14.9.2018'!D4+0.66*'14.9.2018'!D3</f>
        <v>63</v>
      </c>
      <c r="C19" s="13">
        <v>2</v>
      </c>
    </row>
    <row r="20" spans="1:3" x14ac:dyDescent="0.25">
      <c r="A20" t="s">
        <v>19</v>
      </c>
      <c r="B20">
        <f>'28.12.2018'!D3</f>
        <v>60</v>
      </c>
      <c r="C20" s="7">
        <v>1</v>
      </c>
    </row>
    <row r="21" spans="1:3" x14ac:dyDescent="0.25">
      <c r="A21" t="s">
        <v>74</v>
      </c>
      <c r="B21">
        <f>'28.12.2018'!D3</f>
        <v>60</v>
      </c>
      <c r="C21" s="7">
        <v>1</v>
      </c>
    </row>
    <row r="22" spans="1:3" x14ac:dyDescent="0.25">
      <c r="A22" t="s">
        <v>15</v>
      </c>
      <c r="B22">
        <f>'19.1.2018'!D4+'16.2.2018'!D3+'7.12.2018'!D6</f>
        <v>60</v>
      </c>
      <c r="C22" s="7">
        <v>3</v>
      </c>
    </row>
    <row r="23" spans="1:3" x14ac:dyDescent="0.25">
      <c r="A23" t="s">
        <v>46</v>
      </c>
      <c r="B23">
        <f>'16.2.2018'!D4+'23.3.2018'!D4</f>
        <v>50</v>
      </c>
      <c r="C23" s="7">
        <v>2</v>
      </c>
    </row>
    <row r="24" spans="1:3" x14ac:dyDescent="0.25">
      <c r="A24" t="s">
        <v>49</v>
      </c>
      <c r="B24">
        <f>'20.4.2018'!D3</f>
        <v>40</v>
      </c>
      <c r="C24" s="7">
        <v>1</v>
      </c>
    </row>
    <row r="25" spans="1:3" x14ac:dyDescent="0.25">
      <c r="A25" t="s">
        <v>41</v>
      </c>
      <c r="B25">
        <f>'19.1.2018'!D3+'13.4.2018'!D4</f>
        <v>40</v>
      </c>
      <c r="C25" s="7">
        <v>2</v>
      </c>
    </row>
    <row r="26" spans="1:3" x14ac:dyDescent="0.25">
      <c r="A26" t="s">
        <v>24</v>
      </c>
      <c r="B26">
        <f>'23.3.2018'!D4</f>
        <v>30</v>
      </c>
      <c r="C26" s="7">
        <v>1</v>
      </c>
    </row>
    <row r="27" spans="1:3" x14ac:dyDescent="0.25">
      <c r="A27" t="s">
        <v>27</v>
      </c>
      <c r="B27">
        <f>'8.6.2018'!D3</f>
        <v>30</v>
      </c>
      <c r="C27" s="7">
        <v>1</v>
      </c>
    </row>
    <row r="28" spans="1:3" x14ac:dyDescent="0.25">
      <c r="A28" t="s">
        <v>26</v>
      </c>
      <c r="B28">
        <f>'29.3.2018'!D5+'2.11.2018'!D4</f>
        <v>30</v>
      </c>
      <c r="C28" s="7">
        <v>2</v>
      </c>
    </row>
    <row r="29" spans="1:3" x14ac:dyDescent="0.25">
      <c r="A29" t="s">
        <v>20</v>
      </c>
      <c r="B29">
        <f>'5.1.2018'!D4+'7.12.2018'!D5</f>
        <v>30</v>
      </c>
      <c r="C29" s="7">
        <v>2</v>
      </c>
    </row>
    <row r="30" spans="1:3" x14ac:dyDescent="0.25">
      <c r="A30" t="s">
        <v>45</v>
      </c>
      <c r="B30">
        <f>'16.2.2018'!D4</f>
        <v>20</v>
      </c>
      <c r="C30" s="7">
        <v>1</v>
      </c>
    </row>
    <row r="31" spans="1:3" x14ac:dyDescent="0.25">
      <c r="A31" t="s">
        <v>55</v>
      </c>
      <c r="B31">
        <f>'1.6.2018'!D5</f>
        <v>20</v>
      </c>
      <c r="C31" s="7">
        <v>1</v>
      </c>
    </row>
    <row r="32" spans="1:3" x14ac:dyDescent="0.25">
      <c r="A32" t="s">
        <v>57</v>
      </c>
      <c r="B32">
        <f>'15.6.2018'!D4</f>
        <v>20</v>
      </c>
      <c r="C32" s="7">
        <v>1</v>
      </c>
    </row>
    <row r="33" spans="1:3" x14ac:dyDescent="0.25">
      <c r="A33" t="s">
        <v>60</v>
      </c>
      <c r="B33">
        <f>'10.8.2018'!D4</f>
        <v>20</v>
      </c>
      <c r="C33" s="7">
        <v>1</v>
      </c>
    </row>
    <row r="34" spans="1:3" x14ac:dyDescent="0.25">
      <c r="A34" t="s">
        <v>30</v>
      </c>
      <c r="B34">
        <f>'2.3.2018'!D4</f>
        <v>10</v>
      </c>
      <c r="C34" s="7">
        <v>1</v>
      </c>
    </row>
    <row r="35" spans="1:3" x14ac:dyDescent="0.25">
      <c r="A35" t="s">
        <v>59</v>
      </c>
      <c r="B35">
        <f>'6.7.2018'!D5</f>
        <v>10</v>
      </c>
      <c r="C35" s="7">
        <v>1</v>
      </c>
    </row>
    <row r="36" spans="1:3" x14ac:dyDescent="0.25">
      <c r="A36" t="s">
        <v>61</v>
      </c>
      <c r="B36">
        <f>'10.8.2018'!D5</f>
        <v>10</v>
      </c>
      <c r="C36" s="7">
        <v>1</v>
      </c>
    </row>
    <row r="37" spans="1:3" x14ac:dyDescent="0.25">
      <c r="A37" t="s">
        <v>29</v>
      </c>
      <c r="B37">
        <f>'7.9.2018'!D4</f>
        <v>10</v>
      </c>
      <c r="C37" s="7">
        <v>1</v>
      </c>
    </row>
    <row r="38" spans="1:3" x14ac:dyDescent="0.25">
      <c r="A38" t="s">
        <v>73</v>
      </c>
      <c r="B38">
        <f>'21.12.2018'!D7</f>
        <v>10</v>
      </c>
      <c r="C38" s="7">
        <v>1</v>
      </c>
    </row>
    <row r="39" spans="1:3" x14ac:dyDescent="0.25">
      <c r="A39" t="s">
        <v>21</v>
      </c>
      <c r="C39" s="7"/>
    </row>
    <row r="40" spans="1:3" x14ac:dyDescent="0.25">
      <c r="A40" t="s">
        <v>23</v>
      </c>
      <c r="C40" s="7"/>
    </row>
    <row r="41" spans="1:3" x14ac:dyDescent="0.25">
      <c r="A41" t="s">
        <v>25</v>
      </c>
      <c r="C41" s="7"/>
    </row>
    <row r="42" spans="1:3" x14ac:dyDescent="0.25">
      <c r="A42" t="s">
        <v>31</v>
      </c>
      <c r="C42" s="7"/>
    </row>
    <row r="43" spans="1:3" x14ac:dyDescent="0.25">
      <c r="A43" t="s">
        <v>32</v>
      </c>
      <c r="C43" s="7"/>
    </row>
    <row r="44" spans="1:3" x14ac:dyDescent="0.25">
      <c r="A44" t="s">
        <v>33</v>
      </c>
      <c r="C44" s="7"/>
    </row>
    <row r="45" spans="1:3" x14ac:dyDescent="0.25">
      <c r="A45" t="s">
        <v>34</v>
      </c>
      <c r="C45" s="7"/>
    </row>
    <row r="46" spans="1:3" x14ac:dyDescent="0.25">
      <c r="A46" t="s">
        <v>35</v>
      </c>
      <c r="C46" s="7"/>
    </row>
    <row r="47" spans="1:3" x14ac:dyDescent="0.25">
      <c r="A47" t="s">
        <v>36</v>
      </c>
      <c r="C47" s="7"/>
    </row>
    <row r="48" spans="1:3" x14ac:dyDescent="0.25">
      <c r="A48" t="s">
        <v>37</v>
      </c>
      <c r="C48" s="7"/>
    </row>
    <row r="49" spans="1:3" x14ac:dyDescent="0.25">
      <c r="A49" t="s">
        <v>38</v>
      </c>
      <c r="C49" s="7"/>
    </row>
  </sheetData>
  <sortState ref="A2:C38">
    <sortCondition descending="1" ref="B2:B38"/>
    <sortCondition ref="C2:C38"/>
  </sortState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3" sqref="D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43</v>
      </c>
      <c r="C3" t="s">
        <v>10</v>
      </c>
      <c r="D3" s="7">
        <v>30</v>
      </c>
    </row>
    <row r="4" spans="1:4" x14ac:dyDescent="0.25">
      <c r="A4" s="7">
        <f>A3+1</f>
        <v>2</v>
      </c>
      <c r="B4" t="s">
        <v>8</v>
      </c>
      <c r="C4" t="s">
        <v>42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4" sqref="C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11</v>
      </c>
      <c r="C3" t="s">
        <v>10</v>
      </c>
      <c r="D3" s="7">
        <v>30</v>
      </c>
    </row>
    <row r="4" spans="1:4" x14ac:dyDescent="0.25">
      <c r="A4" s="7">
        <f>A3+1</f>
        <v>2</v>
      </c>
      <c r="B4" t="s">
        <v>42</v>
      </c>
      <c r="C4" t="s">
        <v>44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0" sqref="H20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22</v>
      </c>
      <c r="C3" t="s">
        <v>15</v>
      </c>
      <c r="D3" s="7">
        <v>40</v>
      </c>
    </row>
    <row r="4" spans="1:4" x14ac:dyDescent="0.25">
      <c r="A4" s="7">
        <f>A3+1</f>
        <v>2</v>
      </c>
      <c r="B4" t="s">
        <v>45</v>
      </c>
      <c r="C4" t="s">
        <v>46</v>
      </c>
      <c r="D4" s="7">
        <v>20</v>
      </c>
    </row>
    <row r="5" spans="1:4" x14ac:dyDescent="0.25">
      <c r="A5" s="7">
        <f t="shared" ref="A5:A22" si="0">A4+1</f>
        <v>3</v>
      </c>
      <c r="B5" t="s">
        <v>9</v>
      </c>
      <c r="C5" t="s">
        <v>8</v>
      </c>
      <c r="D5" s="7">
        <v>10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3" sqref="E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16</v>
      </c>
      <c r="C3" t="s">
        <v>47</v>
      </c>
      <c r="D3" s="7">
        <v>30</v>
      </c>
    </row>
    <row r="4" spans="1:4" x14ac:dyDescent="0.25">
      <c r="A4" s="7">
        <f>A3+1</f>
        <v>2</v>
      </c>
      <c r="B4" t="s">
        <v>28</v>
      </c>
      <c r="C4" t="s">
        <v>30</v>
      </c>
      <c r="D4" s="7">
        <v>10</v>
      </c>
    </row>
    <row r="5" spans="1:4" x14ac:dyDescent="0.25">
      <c r="A5" s="7">
        <f t="shared" ref="A5:A22" si="0">A4+1</f>
        <v>3</v>
      </c>
      <c r="D5" s="7">
        <v>0</v>
      </c>
    </row>
    <row r="6" spans="1:4" x14ac:dyDescent="0.25">
      <c r="A6" s="7">
        <f t="shared" si="0"/>
        <v>4</v>
      </c>
      <c r="D6" s="7">
        <v>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4" sqref="D4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" t="s">
        <v>0</v>
      </c>
      <c r="B1" s="2"/>
      <c r="C1" s="14">
        <v>2018</v>
      </c>
      <c r="D1" s="15"/>
    </row>
    <row r="2" spans="1:4" x14ac:dyDescent="0.25">
      <c r="A2" s="7" t="s">
        <v>1</v>
      </c>
      <c r="B2" s="7" t="s">
        <v>39</v>
      </c>
      <c r="C2" s="7" t="s">
        <v>40</v>
      </c>
      <c r="D2" s="7" t="s">
        <v>3</v>
      </c>
    </row>
    <row r="3" spans="1:4" x14ac:dyDescent="0.25">
      <c r="A3" s="7">
        <v>1</v>
      </c>
      <c r="B3" t="s">
        <v>16</v>
      </c>
      <c r="C3" t="s">
        <v>18</v>
      </c>
      <c r="D3" s="7">
        <v>50</v>
      </c>
    </row>
    <row r="4" spans="1:4" x14ac:dyDescent="0.25">
      <c r="A4" s="7">
        <f>A3+1</f>
        <v>2</v>
      </c>
      <c r="B4" t="s">
        <v>14</v>
      </c>
      <c r="C4" t="s">
        <v>8</v>
      </c>
      <c r="D4" s="7">
        <v>30</v>
      </c>
    </row>
    <row r="5" spans="1:4" x14ac:dyDescent="0.25">
      <c r="A5" s="7">
        <f t="shared" ref="A5:A22" si="0">A4+1</f>
        <v>3</v>
      </c>
      <c r="B5" t="s">
        <v>7</v>
      </c>
      <c r="C5" t="s">
        <v>17</v>
      </c>
      <c r="D5" s="7">
        <v>20</v>
      </c>
    </row>
    <row r="6" spans="1:4" x14ac:dyDescent="0.25">
      <c r="A6" s="7">
        <f t="shared" si="0"/>
        <v>4</v>
      </c>
      <c r="B6" t="s">
        <v>11</v>
      </c>
      <c r="C6" t="s">
        <v>9</v>
      </c>
      <c r="D6" s="7">
        <v>10</v>
      </c>
    </row>
    <row r="7" spans="1:4" x14ac:dyDescent="0.25">
      <c r="A7" s="7">
        <f t="shared" si="0"/>
        <v>5</v>
      </c>
      <c r="D7" s="7">
        <v>0</v>
      </c>
    </row>
    <row r="8" spans="1:4" x14ac:dyDescent="0.25">
      <c r="A8" s="7">
        <f t="shared" si="0"/>
        <v>6</v>
      </c>
      <c r="D8" s="7">
        <v>0</v>
      </c>
    </row>
    <row r="9" spans="1:4" x14ac:dyDescent="0.25">
      <c r="A9" s="7">
        <f t="shared" si="0"/>
        <v>7</v>
      </c>
      <c r="D9" s="7">
        <v>0</v>
      </c>
    </row>
    <row r="10" spans="1:4" x14ac:dyDescent="0.25">
      <c r="A10" s="7">
        <f t="shared" si="0"/>
        <v>8</v>
      </c>
      <c r="D10" s="7">
        <v>0</v>
      </c>
    </row>
    <row r="11" spans="1:4" x14ac:dyDescent="0.25">
      <c r="A11" s="7">
        <f t="shared" si="0"/>
        <v>9</v>
      </c>
      <c r="D11" s="7">
        <v>0</v>
      </c>
    </row>
    <row r="12" spans="1:4" x14ac:dyDescent="0.25">
      <c r="A12" s="7">
        <f t="shared" si="0"/>
        <v>10</v>
      </c>
      <c r="D12" s="7">
        <v>0</v>
      </c>
    </row>
    <row r="13" spans="1:4" x14ac:dyDescent="0.25">
      <c r="A13" s="7">
        <f t="shared" si="0"/>
        <v>11</v>
      </c>
      <c r="D13" s="7">
        <v>0</v>
      </c>
    </row>
    <row r="14" spans="1:4" x14ac:dyDescent="0.25">
      <c r="A14" s="7">
        <f t="shared" si="0"/>
        <v>12</v>
      </c>
      <c r="D14" s="7">
        <v>0</v>
      </c>
    </row>
    <row r="15" spans="1:4" x14ac:dyDescent="0.25">
      <c r="A15" s="7">
        <f t="shared" si="0"/>
        <v>13</v>
      </c>
      <c r="D15" s="7">
        <v>0</v>
      </c>
    </row>
    <row r="16" spans="1:4" x14ac:dyDescent="0.25">
      <c r="A16" s="7">
        <f t="shared" si="0"/>
        <v>14</v>
      </c>
      <c r="D16" s="7">
        <v>0</v>
      </c>
    </row>
    <row r="17" spans="1:4" x14ac:dyDescent="0.25">
      <c r="A17" s="7">
        <f t="shared" si="0"/>
        <v>15</v>
      </c>
      <c r="D17" s="7">
        <v>0</v>
      </c>
    </row>
    <row r="18" spans="1:4" x14ac:dyDescent="0.25">
      <c r="A18" s="7">
        <f t="shared" si="0"/>
        <v>16</v>
      </c>
      <c r="D18" s="7">
        <v>0</v>
      </c>
    </row>
    <row r="19" spans="1:4" x14ac:dyDescent="0.25">
      <c r="A19" s="7">
        <f t="shared" si="0"/>
        <v>17</v>
      </c>
      <c r="D19" s="7"/>
    </row>
    <row r="20" spans="1:4" x14ac:dyDescent="0.25">
      <c r="A20" s="7">
        <f t="shared" si="0"/>
        <v>18</v>
      </c>
      <c r="D20" s="7"/>
    </row>
    <row r="21" spans="1:4" x14ac:dyDescent="0.25">
      <c r="A21" s="7">
        <f t="shared" si="0"/>
        <v>19</v>
      </c>
      <c r="D21" s="7"/>
    </row>
    <row r="22" spans="1:4" x14ac:dyDescent="0.25">
      <c r="A22" s="7">
        <f t="shared" si="0"/>
        <v>20</v>
      </c>
      <c r="D22" s="7"/>
    </row>
  </sheetData>
  <mergeCells count="1">
    <mergeCell ref="C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41</vt:i4>
      </vt:variant>
    </vt:vector>
  </HeadingPairs>
  <TitlesOfParts>
    <vt:vector size="41" baseType="lpstr">
      <vt:lpstr>Celkem</vt:lpstr>
      <vt:lpstr>5.1.2018</vt:lpstr>
      <vt:lpstr>12.1.2018</vt:lpstr>
      <vt:lpstr>19.1.2018</vt:lpstr>
      <vt:lpstr>2.2.2018</vt:lpstr>
      <vt:lpstr>9.2.2018</vt:lpstr>
      <vt:lpstr>16.2.2018</vt:lpstr>
      <vt:lpstr>2.3.2018</vt:lpstr>
      <vt:lpstr>16.3.2018</vt:lpstr>
      <vt:lpstr>23.3.2018</vt:lpstr>
      <vt:lpstr>29.3.2018</vt:lpstr>
      <vt:lpstr>6.4.2018</vt:lpstr>
      <vt:lpstr>13.4.2018</vt:lpstr>
      <vt:lpstr>20.4.2018</vt:lpstr>
      <vt:lpstr>27.4.2018</vt:lpstr>
      <vt:lpstr>4.5.2018</vt:lpstr>
      <vt:lpstr>18.5.2018</vt:lpstr>
      <vt:lpstr>1.6.2018</vt:lpstr>
      <vt:lpstr>8.6.2018</vt:lpstr>
      <vt:lpstr>15.6.2018</vt:lpstr>
      <vt:lpstr>22.6.2018</vt:lpstr>
      <vt:lpstr>6.7.2018</vt:lpstr>
      <vt:lpstr>27.7.2018</vt:lpstr>
      <vt:lpstr>3.8.2018</vt:lpstr>
      <vt:lpstr>10.8.2018</vt:lpstr>
      <vt:lpstr>17.8.2018</vt:lpstr>
      <vt:lpstr>24.8.2018</vt:lpstr>
      <vt:lpstr>31.8.2018</vt:lpstr>
      <vt:lpstr>7.9.2018</vt:lpstr>
      <vt:lpstr>14.9.2018</vt:lpstr>
      <vt:lpstr>21.9.2018</vt:lpstr>
      <vt:lpstr>28.9.2018</vt:lpstr>
      <vt:lpstr>26.10.2018</vt:lpstr>
      <vt:lpstr>2.11.2018</vt:lpstr>
      <vt:lpstr>9.11.2018</vt:lpstr>
      <vt:lpstr>16.11.2018</vt:lpstr>
      <vt:lpstr>7.12.2018</vt:lpstr>
      <vt:lpstr>14.12.2018</vt:lpstr>
      <vt:lpstr>21.12.2018</vt:lpstr>
      <vt:lpstr>28.12.2018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slavek</dc:creator>
  <cp:lastModifiedBy>Bohuslav Zajkr</cp:lastModifiedBy>
  <dcterms:created xsi:type="dcterms:W3CDTF">2018-01-07T22:32:35Z</dcterms:created>
  <dcterms:modified xsi:type="dcterms:W3CDTF">2018-12-30T21:14:14Z</dcterms:modified>
</cp:coreProperties>
</file>